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claude code\slides\web\static\blog\"/>
    </mc:Choice>
  </mc:AlternateContent>
  <xr:revisionPtr revIDLastSave="0" documentId="13_ncr:1_{6BB09892-01BC-4ACD-97BB-71706CA2AB5F}" xr6:coauthVersionLast="47" xr6:coauthVersionMax="47" xr10:uidLastSave="{00000000-0000-0000-0000-000000000000}"/>
  <bookViews>
    <workbookView xWindow="3780" yWindow="1860" windowWidth="21600" windowHeight="11325" xr2:uid="{00000000-000D-0000-FFFF-FFFF00000000}"/>
  </bookViews>
  <sheets>
    <sheet name="Хронометра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F24" i="1"/>
  <c r="E24" i="1"/>
  <c r="D24" i="1"/>
  <c r="F23" i="1"/>
  <c r="E23" i="1"/>
  <c r="D23" i="1"/>
  <c r="F22" i="1"/>
  <c r="E22" i="1"/>
  <c r="D22" i="1"/>
  <c r="F21" i="1"/>
  <c r="E21" i="1"/>
  <c r="D21" i="1"/>
  <c r="F20" i="1"/>
  <c r="E20" i="1"/>
  <c r="D20" i="1"/>
  <c r="D19" i="1"/>
  <c r="D18" i="1"/>
  <c r="D17" i="1"/>
  <c r="D16" i="1"/>
  <c r="D15" i="1"/>
  <c r="D14" i="1"/>
  <c r="D13" i="1"/>
  <c r="D12" i="1"/>
  <c r="D11" i="1"/>
  <c r="E10" i="1"/>
  <c r="D10" i="1"/>
  <c r="E17" i="1" s="1"/>
  <c r="C6" i="1"/>
  <c r="C7" i="1" s="1"/>
  <c r="E19" i="1" l="1"/>
  <c r="D25" i="1"/>
  <c r="E18" i="1"/>
  <c r="E16" i="1"/>
  <c r="E14" i="1"/>
  <c r="E15" i="1"/>
  <c r="E13" i="1"/>
  <c r="E12" i="1"/>
  <c r="E11" i="1"/>
  <c r="F11" i="1"/>
  <c r="F12" i="1"/>
  <c r="F14" i="1"/>
  <c r="F17" i="1"/>
  <c r="F18" i="1"/>
  <c r="F19" i="1"/>
  <c r="F10" i="1"/>
  <c r="F13" i="1"/>
  <c r="F15" i="1"/>
  <c r="F16" i="1"/>
  <c r="E25" i="1" l="1"/>
  <c r="C27" i="1"/>
</calcChain>
</file>

<file path=xl/sharedStrings.xml><?xml version="1.0" encoding="utf-8"?>
<sst xmlns="http://schemas.openxmlformats.org/spreadsheetml/2006/main" count="25" uniqueCount="25">
  <si>
    <t>Хронометраж доклада по слайдам</t>
  </si>
  <si>
    <t>Жёлтые ячейки заполняете вы. Слова абзаца считает Word: выделите текст, внизу окна видно число слов.</t>
  </si>
  <si>
    <t>Регламент, минут</t>
  </si>
  <si>
    <t>Темп, слов в минуту</t>
  </si>
  <si>
    <t>Слайдов</t>
  </si>
  <si>
    <t>Норма слов на доклад</t>
  </si>
  <si>
    <t>Норма слов на слайд</t>
  </si>
  <si>
    <t>№</t>
  </si>
  <si>
    <t>Слайд</t>
  </si>
  <si>
    <t>Слов в абзаце</t>
  </si>
  <si>
    <t>Секунд</t>
  </si>
  <si>
    <t>С начала доклада</t>
  </si>
  <si>
    <t>Отклонение от нормы, слов</t>
  </si>
  <si>
    <t>Титульный</t>
  </si>
  <si>
    <t>Актуальность</t>
  </si>
  <si>
    <t>Цель и задачи</t>
  </si>
  <si>
    <t>Глава 1</t>
  </si>
  <si>
    <t>Глава 2</t>
  </si>
  <si>
    <t>Глава 3</t>
  </si>
  <si>
    <t>Диаграмма</t>
  </si>
  <si>
    <t>Практическая часть</t>
  </si>
  <si>
    <t>Выводы</t>
  </si>
  <si>
    <t>Спасибо за внимание</t>
  </si>
  <si>
    <t>Итого</t>
  </si>
  <si>
    <t>Вывод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</si>
</sst>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11"/>
      <color rgb="FF80808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6D5"/>
      </patternFill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3" fillId="0" borderId="1" xfId="0" applyFont="1" applyBorder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45" fontId="0" fillId="0" borderId="1" xfId="0" applyNumberFormat="1" applyBorder="1"/>
    <xf numFmtId="0" fontId="3" fillId="0" borderId="0" xfId="0" applyFont="1"/>
    <xf numFmtId="45" fontId="3" fillId="0" borderId="0" xfId="0" applyNumberFormat="1" applyFont="1"/>
  </cellXfs>
  <cellStyles count="1">
    <cellStyle name="Обычный" xfId="0" builtinId="0"/>
  </cellStyles>
  <dxfs count="1">
    <dxf>
      <fill>
        <patternFill patternType="solid">
          <fgColor rgb="FFF8D0C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/>
  </sheetViews>
  <sheetFormatPr defaultRowHeight="15" x14ac:dyDescent="0.25"/>
  <cols>
    <col min="1" max="1" width="5" customWidth="1"/>
    <col min="2" max="2" width="26" customWidth="1"/>
    <col min="3" max="3" width="14" customWidth="1"/>
    <col min="4" max="4" width="10" customWidth="1"/>
    <col min="5" max="5" width="16" customWidth="1"/>
    <col min="6" max="6" width="18" customWidth="1"/>
  </cols>
  <sheetData>
    <row r="1" spans="1:6" ht="18.75" x14ac:dyDescent="0.3">
      <c r="A1" s="1" t="s">
        <v>0</v>
      </c>
    </row>
    <row r="2" spans="1:6" x14ac:dyDescent="0.25">
      <c r="A2" s="2" t="s">
        <v>1</v>
      </c>
    </row>
    <row r="3" spans="1:6" x14ac:dyDescent="0.25">
      <c r="B3" t="s">
        <v>2</v>
      </c>
      <c r="C3" s="3">
        <v>7</v>
      </c>
    </row>
    <row r="4" spans="1:6" x14ac:dyDescent="0.25">
      <c r="B4" t="s">
        <v>3</v>
      </c>
      <c r="C4" s="3">
        <v>110</v>
      </c>
    </row>
    <row r="5" spans="1:6" x14ac:dyDescent="0.25">
      <c r="B5" t="s">
        <v>4</v>
      </c>
      <c r="C5" s="3">
        <v>10</v>
      </c>
    </row>
    <row r="6" spans="1:6" x14ac:dyDescent="0.25">
      <c r="B6" t="s">
        <v>5</v>
      </c>
      <c r="C6" s="4">
        <f>C3*C4</f>
        <v>770</v>
      </c>
    </row>
    <row r="7" spans="1:6" x14ac:dyDescent="0.25">
      <c r="B7" t="s">
        <v>6</v>
      </c>
      <c r="C7" s="4">
        <f>ROUND(C6/C5,0)</f>
        <v>77</v>
      </c>
    </row>
    <row r="9" spans="1:6" ht="32.1" customHeight="1" x14ac:dyDescent="0.25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</row>
    <row r="10" spans="1:6" x14ac:dyDescent="0.25">
      <c r="A10" s="6">
        <v>1</v>
      </c>
      <c r="B10" s="3" t="s">
        <v>13</v>
      </c>
      <c r="C10" s="3">
        <v>35</v>
      </c>
      <c r="D10" s="6">
        <f t="shared" ref="D10:D24" si="0">IF(C10="","",ROUND(C10/$C$4*60,0))</f>
        <v>19</v>
      </c>
      <c r="E10" s="7">
        <f>IF(C10="","",SUM($D$10:D10)/86400)</f>
        <v>2.199074074074074E-4</v>
      </c>
      <c r="F10" s="6">
        <f t="shared" ref="F10:F24" si="1">IF(C10="","",C10-$C$7)</f>
        <v>-42</v>
      </c>
    </row>
    <row r="11" spans="1:6" x14ac:dyDescent="0.25">
      <c r="A11" s="6">
        <v>2</v>
      </c>
      <c r="B11" s="3" t="s">
        <v>14</v>
      </c>
      <c r="C11" s="3">
        <v>70</v>
      </c>
      <c r="D11" s="6">
        <f t="shared" si="0"/>
        <v>38</v>
      </c>
      <c r="E11" s="7">
        <f>IF(C11="","",SUM($D$10:D11)/86400)</f>
        <v>6.5972222222222224E-4</v>
      </c>
      <c r="F11" s="6">
        <f t="shared" si="1"/>
        <v>-7</v>
      </c>
    </row>
    <row r="12" spans="1:6" x14ac:dyDescent="0.25">
      <c r="A12" s="6">
        <v>3</v>
      </c>
      <c r="B12" s="3" t="s">
        <v>15</v>
      </c>
      <c r="C12" s="3">
        <v>75</v>
      </c>
      <c r="D12" s="6">
        <f t="shared" si="0"/>
        <v>41</v>
      </c>
      <c r="E12" s="7">
        <f>IF(C12="","",SUM($D$10:D12)/86400)</f>
        <v>1.1342592592592593E-3</v>
      </c>
      <c r="F12" s="6">
        <f t="shared" si="1"/>
        <v>-2</v>
      </c>
    </row>
    <row r="13" spans="1:6" x14ac:dyDescent="0.25">
      <c r="A13" s="6">
        <v>4</v>
      </c>
      <c r="B13" s="3" t="s">
        <v>16</v>
      </c>
      <c r="C13" s="3">
        <v>90</v>
      </c>
      <c r="D13" s="6">
        <f t="shared" si="0"/>
        <v>49</v>
      </c>
      <c r="E13" s="7">
        <f>IF(C13="","",SUM($D$10:D13)/86400)</f>
        <v>1.7013888888888888E-3</v>
      </c>
      <c r="F13" s="6">
        <f t="shared" si="1"/>
        <v>13</v>
      </c>
    </row>
    <row r="14" spans="1:6" x14ac:dyDescent="0.25">
      <c r="A14" s="6">
        <v>5</v>
      </c>
      <c r="B14" s="3" t="s">
        <v>17</v>
      </c>
      <c r="C14" s="3">
        <v>90</v>
      </c>
      <c r="D14" s="6">
        <f t="shared" si="0"/>
        <v>49</v>
      </c>
      <c r="E14" s="7">
        <f>IF(C14="","",SUM($D$10:D14)/86400)</f>
        <v>2.2685185185185187E-3</v>
      </c>
      <c r="F14" s="6">
        <f t="shared" si="1"/>
        <v>13</v>
      </c>
    </row>
    <row r="15" spans="1:6" x14ac:dyDescent="0.25">
      <c r="A15" s="6">
        <v>6</v>
      </c>
      <c r="B15" s="3" t="s">
        <v>18</v>
      </c>
      <c r="C15" s="3">
        <v>85</v>
      </c>
      <c r="D15" s="6">
        <f t="shared" si="0"/>
        <v>46</v>
      </c>
      <c r="E15" s="7">
        <f>IF(C15="","",SUM($D$10:D15)/86400)</f>
        <v>2.8009259259259259E-3</v>
      </c>
      <c r="F15" s="6">
        <f t="shared" si="1"/>
        <v>8</v>
      </c>
    </row>
    <row r="16" spans="1:6" x14ac:dyDescent="0.25">
      <c r="A16" s="6">
        <v>7</v>
      </c>
      <c r="B16" s="3" t="s">
        <v>19</v>
      </c>
      <c r="C16" s="3">
        <v>70</v>
      </c>
      <c r="D16" s="6">
        <f t="shared" si="0"/>
        <v>38</v>
      </c>
      <c r="E16" s="7">
        <f>IF(C16="","",SUM($D$10:D16)/86400)</f>
        <v>3.2407407407407406E-3</v>
      </c>
      <c r="F16" s="6">
        <f t="shared" si="1"/>
        <v>-7</v>
      </c>
    </row>
    <row r="17" spans="1:6" x14ac:dyDescent="0.25">
      <c r="A17" s="6">
        <v>8</v>
      </c>
      <c r="B17" s="3" t="s">
        <v>20</v>
      </c>
      <c r="C17" s="3">
        <v>90</v>
      </c>
      <c r="D17" s="6">
        <f t="shared" si="0"/>
        <v>49</v>
      </c>
      <c r="E17" s="7">
        <f>IF(C17="","",SUM($D$10:D17)/86400)</f>
        <v>3.8078703703703703E-3</v>
      </c>
      <c r="F17" s="6">
        <f t="shared" si="1"/>
        <v>13</v>
      </c>
    </row>
    <row r="18" spans="1:6" x14ac:dyDescent="0.25">
      <c r="A18" s="6">
        <v>9</v>
      </c>
      <c r="B18" s="3" t="s">
        <v>21</v>
      </c>
      <c r="C18" s="3">
        <v>95</v>
      </c>
      <c r="D18" s="6">
        <f t="shared" si="0"/>
        <v>52</v>
      </c>
      <c r="E18" s="7">
        <f>IF(C18="","",SUM($D$10:D18)/86400)</f>
        <v>4.409722222222222E-3</v>
      </c>
      <c r="F18" s="6">
        <f t="shared" si="1"/>
        <v>18</v>
      </c>
    </row>
    <row r="19" spans="1:6" x14ac:dyDescent="0.25">
      <c r="A19" s="6">
        <v>10</v>
      </c>
      <c r="B19" s="3" t="s">
        <v>22</v>
      </c>
      <c r="C19" s="3">
        <v>18</v>
      </c>
      <c r="D19" s="6">
        <f t="shared" si="0"/>
        <v>10</v>
      </c>
      <c r="E19" s="7">
        <f>IF(C19="","",SUM($D$10:D19)/86400)</f>
        <v>4.5254629629629629E-3</v>
      </c>
      <c r="F19" s="6">
        <f t="shared" si="1"/>
        <v>-59</v>
      </c>
    </row>
    <row r="20" spans="1:6" x14ac:dyDescent="0.25">
      <c r="A20" s="6">
        <v>11</v>
      </c>
      <c r="B20" s="3"/>
      <c r="C20" s="3"/>
      <c r="D20" s="6" t="str">
        <f t="shared" si="0"/>
        <v/>
      </c>
      <c r="E20" s="7" t="str">
        <f>IF(C20="","",SUM($D$10:D20)/86400)</f>
        <v/>
      </c>
      <c r="F20" s="6" t="str">
        <f t="shared" si="1"/>
        <v/>
      </c>
    </row>
    <row r="21" spans="1:6" x14ac:dyDescent="0.25">
      <c r="A21" s="6">
        <v>12</v>
      </c>
      <c r="B21" s="3"/>
      <c r="C21" s="3"/>
      <c r="D21" s="6" t="str">
        <f t="shared" si="0"/>
        <v/>
      </c>
      <c r="E21" s="7" t="str">
        <f>IF(C21="","",SUM($D$10:D21)/86400)</f>
        <v/>
      </c>
      <c r="F21" s="6" t="str">
        <f t="shared" si="1"/>
        <v/>
      </c>
    </row>
    <row r="22" spans="1:6" x14ac:dyDescent="0.25">
      <c r="A22" s="6">
        <v>13</v>
      </c>
      <c r="B22" s="3"/>
      <c r="C22" s="3"/>
      <c r="D22" s="6" t="str">
        <f t="shared" si="0"/>
        <v/>
      </c>
      <c r="E22" s="7" t="str">
        <f>IF(C22="","",SUM($D$10:D22)/86400)</f>
        <v/>
      </c>
      <c r="F22" s="6" t="str">
        <f t="shared" si="1"/>
        <v/>
      </c>
    </row>
    <row r="23" spans="1:6" x14ac:dyDescent="0.25">
      <c r="A23" s="6">
        <v>14</v>
      </c>
      <c r="B23" s="3"/>
      <c r="C23" s="3"/>
      <c r="D23" s="6" t="str">
        <f t="shared" si="0"/>
        <v/>
      </c>
      <c r="E23" s="7" t="str">
        <f>IF(C23="","",SUM($D$10:D23)/86400)</f>
        <v/>
      </c>
      <c r="F23" s="6" t="str">
        <f t="shared" si="1"/>
        <v/>
      </c>
    </row>
    <row r="24" spans="1:6" x14ac:dyDescent="0.25">
      <c r="A24" s="6">
        <v>15</v>
      </c>
      <c r="B24" s="3"/>
      <c r="C24" s="3"/>
      <c r="D24" s="6" t="str">
        <f t="shared" si="0"/>
        <v/>
      </c>
      <c r="E24" s="7" t="str">
        <f>IF(C24="","",SUM($D$10:D24)/86400)</f>
        <v/>
      </c>
      <c r="F24" s="6" t="str">
        <f t="shared" si="1"/>
        <v/>
      </c>
    </row>
    <row r="25" spans="1:6" x14ac:dyDescent="0.25">
      <c r="B25" s="8" t="s">
        <v>23</v>
      </c>
      <c r="C25" s="8">
        <f>SUM(C10:C24)</f>
        <v>718</v>
      </c>
      <c r="D25" s="8">
        <f>SUM(D10:D24)</f>
        <v>391</v>
      </c>
      <c r="E25" s="9">
        <f>D25/86400</f>
        <v>4.5254629629629629E-3</v>
      </c>
    </row>
    <row r="27" spans="1:6" x14ac:dyDescent="0.25">
      <c r="B27" s="8" t="s">
        <v>24</v>
      </c>
      <c r="C27" s="8" t="str">
        <f>IF(D25&lt;=C3*60,"Укладываетесь, запас "&amp;ROUND(C3*60-D25,0)&amp;" с","Длиннее регламента на "&amp;ROUND(D25-C3*60,0)&amp;" с: режьте примеры, не выводы")</f>
        <v>Укладываетесь, запас 29 с</v>
      </c>
    </row>
  </sheetData>
  <conditionalFormatting sqref="F10:F24">
    <cfRule type="expression" dxfId="0" priority="1">
      <formula>AND(ISNUMBER(F10),F10&gt;20)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Хронометраж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Андрей Нюнько</cp:lastModifiedBy>
  <dcterms:created xsi:type="dcterms:W3CDTF">2026-10-06T05:28:27Z</dcterms:created>
  <dcterms:modified xsi:type="dcterms:W3CDTF">2026-10-06T05:28:39Z</dcterms:modified>
</cp:coreProperties>
</file>